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AGEN UDI\Desktop\Simuladores\1 - Segundos\Plan 21\"/>
    </mc:Choice>
  </mc:AlternateContent>
  <xr:revisionPtr revIDLastSave="0" documentId="13_ncr:1_{3E71FD57-F36B-4773-A989-E5411FDD2C36}" xr6:coauthVersionLast="36" xr6:coauthVersionMax="36" xr10:uidLastSave="{00000000-0000-0000-0000-000000000000}"/>
  <bookViews>
    <workbookView xWindow="-120" yWindow="-120" windowWidth="24240" windowHeight="13140" xr2:uid="{00000000-000D-0000-FFFF-FFFF00000000}"/>
  </bookViews>
  <sheets>
    <sheet name="TC" sheetId="26" r:id="rId1"/>
  </sheets>
  <calcPr calcId="191029"/>
</workbook>
</file>

<file path=xl/calcChain.xml><?xml version="1.0" encoding="utf-8"?>
<calcChain xmlns="http://schemas.openxmlformats.org/spreadsheetml/2006/main">
  <c r="D17" i="26" l="1"/>
  <c r="F27" i="26" l="1"/>
  <c r="F26" i="26"/>
  <c r="F25" i="26"/>
  <c r="F24" i="26"/>
  <c r="F23" i="26"/>
  <c r="F22" i="26"/>
  <c r="F21" i="26"/>
  <c r="F20" i="26"/>
  <c r="F19" i="26"/>
  <c r="F16" i="26" l="1"/>
  <c r="F15" i="26"/>
  <c r="F14" i="26"/>
  <c r="F13" i="26"/>
  <c r="F12" i="26"/>
  <c r="F11" i="26"/>
  <c r="F10" i="26"/>
  <c r="F9" i="26"/>
  <c r="F8" i="26"/>
  <c r="G16" i="26" l="1"/>
  <c r="G15" i="26"/>
  <c r="G14" i="26"/>
  <c r="G13" i="26"/>
  <c r="G12" i="26"/>
  <c r="G11" i="26"/>
  <c r="G10" i="26"/>
  <c r="G9" i="26"/>
  <c r="G8" i="26"/>
  <c r="C28" i="26" l="1"/>
  <c r="C17" i="26"/>
  <c r="E16" i="26"/>
  <c r="E15" i="26"/>
  <c r="E14" i="26"/>
  <c r="E13" i="26"/>
  <c r="E12" i="26"/>
  <c r="E11" i="26"/>
  <c r="E10" i="26"/>
  <c r="E9" i="26"/>
  <c r="E8" i="26"/>
  <c r="F28" i="26" l="1"/>
  <c r="E17" i="26"/>
  <c r="G17" i="26"/>
  <c r="F29" i="26" l="1"/>
  <c r="F30" i="26" s="1"/>
</calcChain>
</file>

<file path=xl/sharedStrings.xml><?xml version="1.0" encoding="utf-8"?>
<sst xmlns="http://schemas.openxmlformats.org/spreadsheetml/2006/main" count="55" uniqueCount="44">
  <si>
    <t>CARGA MAXIMA</t>
  </si>
  <si>
    <t>CARGA MEDIA</t>
  </si>
  <si>
    <t>CARGA MINIMA</t>
  </si>
  <si>
    <t>ALGEBRA</t>
  </si>
  <si>
    <t>GEOMETRIA Y TRIGONOMETRIA</t>
  </si>
  <si>
    <t>CREDITOS</t>
  </si>
  <si>
    <t>COMPUTACION BASICA I</t>
  </si>
  <si>
    <t>INGLES I</t>
  </si>
  <si>
    <t>FILOSOFIA I</t>
  </si>
  <si>
    <t>DESARROLLO PERSONAL</t>
  </si>
  <si>
    <t>ORIENTACIÓN JUVENIL Y PROF. I</t>
  </si>
  <si>
    <t>DES. DE HAB. DEL PENSAMIENTO</t>
  </si>
  <si>
    <t>HIST. DE MEX. CONTEMPORANEO I</t>
  </si>
  <si>
    <t>FILOSOFIA II</t>
  </si>
  <si>
    <t>COMPUTACION BASICA II</t>
  </si>
  <si>
    <t>INGLES II</t>
  </si>
  <si>
    <t>EXPRESION ORAL Y ESCRITA II</t>
  </si>
  <si>
    <t>BIOLOGIA BASICA</t>
  </si>
  <si>
    <t>HIST. DE MEX. CONTEMPO. II</t>
  </si>
  <si>
    <t>ORIENTACIÓN JUVENIL Y PROF. II</t>
  </si>
  <si>
    <t>TOTAL DE CREDITOS</t>
  </si>
  <si>
    <t>1ER. NIVEL</t>
  </si>
  <si>
    <t>2DO. NIVEL</t>
  </si>
  <si>
    <t>UNIDADES DE APRENDIZAJE</t>
  </si>
  <si>
    <t>SEM</t>
  </si>
  <si>
    <t>SUBTOTAL</t>
  </si>
  <si>
    <t>TRONCO COMÚN</t>
  </si>
  <si>
    <t>TRAYECTORIA DEL ALUMNO</t>
  </si>
  <si>
    <t>CALIFICACIÓN</t>
  </si>
  <si>
    <t>CRÉDITOS OBTENIDOS</t>
  </si>
  <si>
    <t>ACREDITACIÓN</t>
  </si>
  <si>
    <t>CARGA ACADÉMICA</t>
  </si>
  <si>
    <t>ADEUDOS A RECURSAR</t>
  </si>
  <si>
    <t>CRÉDITOS</t>
  </si>
  <si>
    <t>CARGA TOTAL</t>
  </si>
  <si>
    <t>OPTATIVA (TECNICAS DE INVESTIGACION DE CAMPO Y COMUNICACIÓN Y LIDERAZGO)</t>
  </si>
  <si>
    <t>INSCRIPCION</t>
  </si>
  <si>
    <t>EXPRESION ORAL Y ESCRITA I</t>
  </si>
  <si>
    <t>I</t>
  </si>
  <si>
    <t>NC</t>
  </si>
  <si>
    <t>NC =</t>
  </si>
  <si>
    <t>NO CURSADA</t>
  </si>
  <si>
    <t>I =</t>
  </si>
  <si>
    <t>INCRITA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</si>
</sst>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</cellStyleXfs>
  <cellXfs count="79">
    <xf numFmtId="0" fontId="0" fillId="0" borderId="0" xfId="0"/>
    <xf numFmtId="0" fontId="0" fillId="0" borderId="0" xfId="0" applyFill="1"/>
    <xf numFmtId="0" fontId="2" fillId="0" borderId="0" xfId="0" applyFont="1"/>
    <xf numFmtId="0" fontId="0" fillId="0" borderId="0" xfId="0" applyBorder="1"/>
    <xf numFmtId="2" fontId="0" fillId="0" borderId="0" xfId="0" applyNumberFormat="1"/>
    <xf numFmtId="2" fontId="0" fillId="0" borderId="0" xfId="0" applyNumberFormat="1" applyFill="1"/>
    <xf numFmtId="0" fontId="0" fillId="0" borderId="9" xfId="0" applyBorder="1" applyAlignment="1">
      <alignment horizontal="center" vertical="center"/>
    </xf>
    <xf numFmtId="0" fontId="6" fillId="0" borderId="0" xfId="0" applyFont="1" applyAlignment="1" applyProtection="1">
      <alignment horizontal="center"/>
    </xf>
    <xf numFmtId="0" fontId="2" fillId="3" borderId="0" xfId="0" applyFont="1" applyFill="1" applyProtection="1"/>
    <xf numFmtId="0" fontId="0" fillId="3" borderId="0" xfId="0" applyFill="1" applyProtection="1"/>
    <xf numFmtId="2" fontId="0" fillId="3" borderId="0" xfId="0" applyNumberFormat="1" applyFill="1" applyProtection="1"/>
    <xf numFmtId="0" fontId="0" fillId="0" borderId="0" xfId="0" applyProtection="1"/>
    <xf numFmtId="0" fontId="2" fillId="0" borderId="0" xfId="0" applyFont="1" applyProtection="1"/>
    <xf numFmtId="2" fontId="0" fillId="0" borderId="0" xfId="0" applyNumberFormat="1" applyProtection="1"/>
    <xf numFmtId="0" fontId="2" fillId="2" borderId="0" xfId="0" applyFont="1" applyFill="1" applyProtection="1"/>
    <xf numFmtId="2" fontId="0" fillId="2" borderId="0" xfId="0" applyNumberFormat="1" applyFill="1" applyProtection="1"/>
    <xf numFmtId="0" fontId="1" fillId="0" borderId="5" xfId="0" applyFont="1" applyBorder="1" applyProtection="1"/>
    <xf numFmtId="0" fontId="1" fillId="0" borderId="8" xfId="0" applyFont="1" applyBorder="1" applyProtection="1"/>
    <xf numFmtId="0" fontId="0" fillId="0" borderId="8" xfId="0" applyBorder="1" applyAlignment="1" applyProtection="1">
      <alignment horizontal="center"/>
    </xf>
    <xf numFmtId="0" fontId="1" fillId="0" borderId="6" xfId="0" applyFont="1" applyBorder="1" applyProtection="1"/>
    <xf numFmtId="0" fontId="0" fillId="0" borderId="6" xfId="0" applyBorder="1" applyAlignment="1" applyProtection="1">
      <alignment horizontal="center"/>
    </xf>
    <xf numFmtId="0" fontId="2" fillId="0" borderId="0" xfId="0" applyFont="1" applyAlignment="1" applyProtection="1">
      <alignment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vertical="center"/>
    </xf>
    <xf numFmtId="0" fontId="0" fillId="3" borderId="5" xfId="0" applyFill="1" applyBorder="1" applyProtection="1"/>
    <xf numFmtId="0" fontId="2" fillId="3" borderId="6" xfId="0" applyFont="1" applyFill="1" applyBorder="1" applyAlignment="1" applyProtection="1">
      <alignment horizontal="center"/>
    </xf>
    <xf numFmtId="0" fontId="2" fillId="3" borderId="6" xfId="0" applyFont="1" applyFill="1" applyBorder="1" applyAlignment="1">
      <alignment horizontal="center"/>
    </xf>
    <xf numFmtId="0" fontId="0" fillId="3" borderId="2" xfId="0" applyFill="1" applyBorder="1" applyProtection="1"/>
    <xf numFmtId="0" fontId="0" fillId="3" borderId="13" xfId="0" applyFill="1" applyBorder="1" applyProtection="1"/>
    <xf numFmtId="0" fontId="1" fillId="5" borderId="5" xfId="0" applyFont="1" applyFill="1" applyBorder="1" applyAlignment="1" applyProtection="1">
      <alignment horizontal="left" vertical="center"/>
    </xf>
    <xf numFmtId="0" fontId="0" fillId="5" borderId="6" xfId="0" applyFill="1" applyBorder="1" applyProtection="1"/>
    <xf numFmtId="0" fontId="0" fillId="5" borderId="5" xfId="0" applyFont="1" applyFill="1" applyBorder="1" applyAlignment="1" applyProtection="1">
      <alignment horizontal="left" vertical="center"/>
    </xf>
    <xf numFmtId="0" fontId="4" fillId="5" borderId="11" xfId="0" applyFont="1" applyFill="1" applyBorder="1" applyAlignment="1" applyProtection="1">
      <alignment horizontal="left" vertical="center" wrapText="1"/>
    </xf>
    <xf numFmtId="0" fontId="0" fillId="5" borderId="10" xfId="0" applyFill="1" applyBorder="1" applyProtection="1"/>
    <xf numFmtId="0" fontId="0" fillId="0" borderId="0" xfId="0" applyFill="1" applyProtection="1"/>
    <xf numFmtId="0" fontId="9" fillId="0" borderId="8" xfId="0" applyFont="1" applyFill="1" applyBorder="1" applyAlignment="1" applyProtection="1">
      <alignment horizontal="center"/>
    </xf>
    <xf numFmtId="0" fontId="10" fillId="0" borderId="8" xfId="0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3" borderId="13" xfId="0" applyFill="1" applyBorder="1" applyAlignment="1" applyProtection="1">
      <alignment horizontal="center"/>
    </xf>
    <xf numFmtId="0" fontId="0" fillId="0" borderId="0" xfId="0" applyFill="1" applyAlignment="1">
      <alignment horizontal="center"/>
    </xf>
    <xf numFmtId="0" fontId="5" fillId="0" borderId="8" xfId="0" applyFont="1" applyBorder="1" applyAlignment="1" applyProtection="1">
      <alignment horizontal="center"/>
      <protection locked="0"/>
    </xf>
    <xf numFmtId="0" fontId="1" fillId="0" borderId="0" xfId="0" applyFont="1"/>
    <xf numFmtId="0" fontId="8" fillId="0" borderId="0" xfId="0" applyFont="1"/>
    <xf numFmtId="0" fontId="13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7" fillId="2" borderId="16" xfId="0" applyFont="1" applyFill="1" applyBorder="1" applyAlignment="1" applyProtection="1">
      <alignment horizontal="center"/>
    </xf>
    <xf numFmtId="0" fontId="7" fillId="2" borderId="17" xfId="0" applyFont="1" applyFill="1" applyBorder="1" applyAlignment="1" applyProtection="1">
      <alignment horizontal="center"/>
    </xf>
    <xf numFmtId="0" fontId="11" fillId="4" borderId="2" xfId="0" applyFont="1" applyFill="1" applyBorder="1" applyAlignment="1" applyProtection="1">
      <alignment horizontal="center" wrapText="1"/>
    </xf>
    <xf numFmtId="0" fontId="11" fillId="4" borderId="3" xfId="0" applyFont="1" applyFill="1" applyBorder="1" applyAlignment="1" applyProtection="1">
      <alignment horizontal="center" wrapText="1"/>
    </xf>
    <xf numFmtId="0" fontId="0" fillId="0" borderId="4" xfId="0" applyBorder="1" applyAlignment="1" applyProtection="1">
      <alignment horizontal="center" vertical="center" textRotation="90"/>
    </xf>
    <xf numFmtId="0" fontId="0" fillId="0" borderId="1" xfId="0" applyBorder="1" applyAlignment="1" applyProtection="1">
      <alignment horizontal="center" vertical="center" textRotation="90"/>
    </xf>
    <xf numFmtId="0" fontId="0" fillId="0" borderId="7" xfId="0" applyBorder="1" applyAlignment="1" applyProtection="1">
      <alignment horizontal="center" vertical="center" textRotation="90"/>
    </xf>
    <xf numFmtId="0" fontId="0" fillId="5" borderId="4" xfId="0" applyFill="1" applyBorder="1" applyAlignment="1" applyProtection="1">
      <alignment horizontal="center" vertical="center" textRotation="90"/>
    </xf>
    <xf numFmtId="0" fontId="0" fillId="5" borderId="1" xfId="0" applyFill="1" applyBorder="1" applyAlignment="1" applyProtection="1">
      <alignment horizontal="center" vertical="center" textRotation="90"/>
    </xf>
    <xf numFmtId="0" fontId="0" fillId="5" borderId="7" xfId="0" applyFill="1" applyBorder="1" applyAlignment="1" applyProtection="1">
      <alignment horizontal="center" vertical="center" textRotation="90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 applyProtection="1">
      <alignment horizontal="center" vertical="center" wrapText="1"/>
    </xf>
    <xf numFmtId="0" fontId="0" fillId="5" borderId="18" xfId="0" applyFill="1" applyBorder="1" applyAlignment="1" applyProtection="1">
      <alignment horizontal="center"/>
    </xf>
    <xf numFmtId="0" fontId="0" fillId="5" borderId="19" xfId="0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center"/>
    </xf>
    <xf numFmtId="0" fontId="0" fillId="3" borderId="3" xfId="0" applyFill="1" applyBorder="1" applyAlignment="1" applyProtection="1">
      <alignment horizontal="center"/>
    </xf>
    <xf numFmtId="0" fontId="8" fillId="0" borderId="14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0" fillId="5" borderId="14" xfId="0" applyFill="1" applyBorder="1" applyAlignment="1" applyProtection="1">
      <alignment horizontal="center" vertical="center"/>
      <protection locked="0"/>
    </xf>
    <xf numFmtId="0" fontId="0" fillId="5" borderId="15" xfId="0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/>
    </xf>
    <xf numFmtId="0" fontId="5" fillId="0" borderId="0" xfId="0" applyFont="1" applyProtection="1"/>
    <xf numFmtId="0" fontId="2" fillId="0" borderId="0" xfId="0" applyFont="1" applyAlignment="1">
      <alignment horizontal="right"/>
    </xf>
    <xf numFmtId="0" fontId="5" fillId="0" borderId="0" xfId="0" applyFont="1"/>
  </cellXfs>
  <cellStyles count="4">
    <cellStyle name="Normal" xfId="0" builtinId="0"/>
    <cellStyle name="Normal 51" xfId="3" xr:uid="{00000000-0005-0000-0000-000001000000}"/>
    <cellStyle name="Normal 56" xfId="2" xr:uid="{00000000-0005-0000-0000-000002000000}"/>
    <cellStyle name="Normal 65" xfId="1" xr:uid="{00000000-0005-0000-0000-000003000000}"/>
  </cellStyles>
  <dxfs count="14"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66FF"/>
      <color rgb="FF009900"/>
      <color rgb="FFCC0066"/>
      <color rgb="FF600020"/>
      <color rgb="FF990033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352426</xdr:colOff>
      <xdr:row>0</xdr:row>
      <xdr:rowOff>95250</xdr:rowOff>
    </xdr:from>
    <xdr:to>
      <xdr:col>1</xdr:col>
      <xdr:colOff>341746</xdr:colOff>
      <xdr:row>5</xdr:row>
      <xdr:rowOff>61712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7A34A28-6922-4ED1-B81C-B83ADC18C2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6" y="95250"/>
          <a:ext cx="922770" cy="938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2:P33"/>
  <sheetViews>
    <sheetView tabSelected="1" workbookViewId="0">
      <selection activeCell="D14" sqref="D14"/>
    </sheetView>
  </sheetViews>
  <sheetFormatPr baseColWidth="10" defaultRowHeight="15" x14ac:dyDescent="0.25"/>
  <cols>
    <col min="1" max="1" width="14" customWidth="1"/>
    <col min="2" max="2" width="30.5703125" customWidth="1"/>
    <col min="3" max="3" width="10.140625" customWidth="1"/>
    <col min="4" max="4" width="13.5703125" style="41" customWidth="1"/>
    <col min="5" max="5" width="12.5703125" customWidth="1"/>
    <col min="6" max="7" width="15.28515625" customWidth="1"/>
    <col min="14" max="14" width="11.42578125" style="48"/>
    <col min="15" max="15" width="9.28515625" style="50" hidden="1" customWidth="1"/>
    <col min="16" max="16" width="11.42578125" style="48"/>
  </cols>
  <sheetData>
    <row r="2" spans="1:16" ht="15.75" x14ac:dyDescent="0.25">
      <c r="B2" s="7" t="s">
        <v>26</v>
      </c>
      <c r="C2" s="8" t="s">
        <v>20</v>
      </c>
      <c r="D2" s="42"/>
      <c r="E2" s="10">
        <v>245.09000000000009</v>
      </c>
      <c r="F2" s="5"/>
    </row>
    <row r="3" spans="1:16" x14ac:dyDescent="0.25">
      <c r="B3" s="11"/>
      <c r="C3" s="12" t="s">
        <v>0</v>
      </c>
      <c r="D3" s="43"/>
      <c r="E3" s="13">
        <v>81.696666666666701</v>
      </c>
      <c r="F3" s="5"/>
    </row>
    <row r="4" spans="1:16" x14ac:dyDescent="0.25">
      <c r="B4" s="11"/>
      <c r="C4" s="14" t="s">
        <v>1</v>
      </c>
      <c r="D4" s="44"/>
      <c r="E4" s="15">
        <v>40.85</v>
      </c>
      <c r="F4" s="5"/>
      <c r="G4" s="1"/>
      <c r="H4" s="1"/>
    </row>
    <row r="5" spans="1:16" ht="15.75" thickBot="1" x14ac:dyDescent="0.3">
      <c r="B5" s="11"/>
      <c r="C5" s="12" t="s">
        <v>2</v>
      </c>
      <c r="D5" s="43"/>
      <c r="E5" s="13">
        <v>27.232222222222234</v>
      </c>
      <c r="F5" s="5"/>
      <c r="G5" s="6"/>
    </row>
    <row r="6" spans="1:16" ht="15.75" thickBot="1" x14ac:dyDescent="0.3">
      <c r="F6" s="63" t="s">
        <v>27</v>
      </c>
      <c r="G6" s="64"/>
    </row>
    <row r="7" spans="1:16" s="2" customFormat="1" ht="30.75" thickBot="1" x14ac:dyDescent="0.3">
      <c r="A7" s="22" t="s">
        <v>24</v>
      </c>
      <c r="B7" s="22" t="s">
        <v>23</v>
      </c>
      <c r="C7" s="23" t="s">
        <v>5</v>
      </c>
      <c r="D7" s="23" t="s">
        <v>28</v>
      </c>
      <c r="E7" s="24" t="s">
        <v>29</v>
      </c>
      <c r="F7" s="23" t="s">
        <v>30</v>
      </c>
      <c r="G7" s="25" t="s">
        <v>32</v>
      </c>
      <c r="N7" s="49"/>
      <c r="O7" s="51"/>
      <c r="P7" s="49"/>
    </row>
    <row r="8" spans="1:16" x14ac:dyDescent="0.25">
      <c r="A8" s="57" t="s">
        <v>21</v>
      </c>
      <c r="B8" s="16" t="s">
        <v>3</v>
      </c>
      <c r="C8" s="17">
        <v>5.62</v>
      </c>
      <c r="D8" s="47">
        <v>6</v>
      </c>
      <c r="E8" s="18">
        <f>IF(D8&gt;=6,C8,"0")</f>
        <v>5.62</v>
      </c>
      <c r="F8" s="39" t="str">
        <f>IF(D8="NC","NO CURSADA",IF(D8="I","INSCRITO",IF(D8&gt;5,"APROBADO","REPROBADO")))</f>
        <v>APROBADO</v>
      </c>
      <c r="G8" s="40">
        <f>IF(D8="I",C8,IF(D8&lt;=5,C8,))</f>
        <v>0</v>
      </c>
    </row>
    <row r="9" spans="1:16" x14ac:dyDescent="0.25">
      <c r="A9" s="58"/>
      <c r="B9" s="16" t="s">
        <v>8</v>
      </c>
      <c r="C9" s="19">
        <v>3.37</v>
      </c>
      <c r="D9" s="47">
        <v>6</v>
      </c>
      <c r="E9" s="20">
        <f t="shared" ref="E9:E16" si="0">IF(D9&gt;=6,C9,"0")</f>
        <v>3.37</v>
      </c>
      <c r="F9" s="39" t="str">
        <f t="shared" ref="F9:F16" si="1">IF(D9="NC","NO CURSADA",IF(D9="I","INSCRITO",IF(D9&gt;5,"APROBADO","REPROBADO")))</f>
        <v>APROBADO</v>
      </c>
      <c r="G9" s="40">
        <f t="shared" ref="G9:G16" si="2">IF(D9="I",C9,IF(D9&lt;=5,C9,))</f>
        <v>0</v>
      </c>
    </row>
    <row r="10" spans="1:16" x14ac:dyDescent="0.25">
      <c r="A10" s="58"/>
      <c r="B10" s="16" t="s">
        <v>6</v>
      </c>
      <c r="C10" s="19">
        <v>4.5</v>
      </c>
      <c r="D10" s="47">
        <v>6</v>
      </c>
      <c r="E10" s="20">
        <f t="shared" si="0"/>
        <v>4.5</v>
      </c>
      <c r="F10" s="39" t="str">
        <f t="shared" si="1"/>
        <v>APROBADO</v>
      </c>
      <c r="G10" s="40">
        <f t="shared" si="2"/>
        <v>0</v>
      </c>
    </row>
    <row r="11" spans="1:16" x14ac:dyDescent="0.25">
      <c r="A11" s="58"/>
      <c r="B11" s="16" t="s">
        <v>7</v>
      </c>
      <c r="C11" s="19">
        <v>5.62</v>
      </c>
      <c r="D11" s="47">
        <v>6</v>
      </c>
      <c r="E11" s="20">
        <f t="shared" si="0"/>
        <v>5.62</v>
      </c>
      <c r="F11" s="39" t="str">
        <f t="shared" si="1"/>
        <v>APROBADO</v>
      </c>
      <c r="G11" s="40">
        <f t="shared" si="2"/>
        <v>0</v>
      </c>
    </row>
    <row r="12" spans="1:16" x14ac:dyDescent="0.25">
      <c r="A12" s="58"/>
      <c r="B12" s="16" t="s">
        <v>37</v>
      </c>
      <c r="C12" s="19">
        <v>4.5</v>
      </c>
      <c r="D12" s="47">
        <v>6</v>
      </c>
      <c r="E12" s="20">
        <f t="shared" si="0"/>
        <v>4.5</v>
      </c>
      <c r="F12" s="39" t="str">
        <f t="shared" si="1"/>
        <v>APROBADO</v>
      </c>
      <c r="G12" s="40">
        <f t="shared" si="2"/>
        <v>0</v>
      </c>
    </row>
    <row r="13" spans="1:16" x14ac:dyDescent="0.25">
      <c r="A13" s="58"/>
      <c r="B13" s="16" t="s">
        <v>11</v>
      </c>
      <c r="C13" s="19">
        <v>3.37</v>
      </c>
      <c r="D13" s="47">
        <v>6</v>
      </c>
      <c r="E13" s="20">
        <f t="shared" si="0"/>
        <v>3.37</v>
      </c>
      <c r="F13" s="39" t="str">
        <f t="shared" si="1"/>
        <v>APROBADO</v>
      </c>
      <c r="G13" s="40">
        <f t="shared" si="2"/>
        <v>0</v>
      </c>
    </row>
    <row r="14" spans="1:16" x14ac:dyDescent="0.25">
      <c r="A14" s="58"/>
      <c r="B14" s="16" t="s">
        <v>12</v>
      </c>
      <c r="C14" s="19">
        <v>3.37</v>
      </c>
      <c r="D14" s="47">
        <v>6</v>
      </c>
      <c r="E14" s="20">
        <f t="shared" si="0"/>
        <v>3.37</v>
      </c>
      <c r="F14" s="39" t="str">
        <f t="shared" si="1"/>
        <v>APROBADO</v>
      </c>
      <c r="G14" s="40">
        <f t="shared" si="2"/>
        <v>0</v>
      </c>
    </row>
    <row r="15" spans="1:16" x14ac:dyDescent="0.25">
      <c r="A15" s="58"/>
      <c r="B15" s="16" t="s">
        <v>9</v>
      </c>
      <c r="C15" s="19">
        <v>4.5</v>
      </c>
      <c r="D15" s="47">
        <v>6</v>
      </c>
      <c r="E15" s="20">
        <f t="shared" si="0"/>
        <v>4.5</v>
      </c>
      <c r="F15" s="39" t="str">
        <f t="shared" si="1"/>
        <v>APROBADO</v>
      </c>
      <c r="G15" s="40">
        <f t="shared" si="2"/>
        <v>0</v>
      </c>
    </row>
    <row r="16" spans="1:16" ht="15.75" thickBot="1" x14ac:dyDescent="0.3">
      <c r="A16" s="59"/>
      <c r="B16" s="16" t="s">
        <v>10</v>
      </c>
      <c r="C16" s="19">
        <v>0</v>
      </c>
      <c r="D16" s="47">
        <v>6</v>
      </c>
      <c r="E16" s="20">
        <f t="shared" si="0"/>
        <v>0</v>
      </c>
      <c r="F16" s="39" t="str">
        <f t="shared" si="1"/>
        <v>APROBADO</v>
      </c>
      <c r="G16" s="40">
        <f t="shared" si="2"/>
        <v>0</v>
      </c>
    </row>
    <row r="17" spans="1:15" x14ac:dyDescent="0.25">
      <c r="A17" s="9"/>
      <c r="B17" s="28" t="s">
        <v>25</v>
      </c>
      <c r="C17" s="29">
        <f>SUM(C8:C16)</f>
        <v>34.85</v>
      </c>
      <c r="D17" s="29">
        <f>SUM(C8:C16)</f>
        <v>34.85</v>
      </c>
      <c r="E17" s="29">
        <f>SUM(E8:E16)</f>
        <v>34.85</v>
      </c>
      <c r="F17" s="29"/>
      <c r="G17" s="30">
        <f>SUM(G8:G16)</f>
        <v>0</v>
      </c>
    </row>
    <row r="18" spans="1:15" ht="15.75" thickBot="1" x14ac:dyDescent="0.3">
      <c r="A18" s="38"/>
      <c r="B18" s="26" t="s">
        <v>23</v>
      </c>
      <c r="C18" s="27" t="s">
        <v>33</v>
      </c>
      <c r="D18" s="71" t="s">
        <v>36</v>
      </c>
      <c r="E18" s="72"/>
      <c r="F18" s="65" t="s">
        <v>31</v>
      </c>
      <c r="G18" s="66"/>
    </row>
    <row r="19" spans="1:15" x14ac:dyDescent="0.25">
      <c r="A19" s="60" t="s">
        <v>22</v>
      </c>
      <c r="B19" s="33" t="s">
        <v>4</v>
      </c>
      <c r="C19" s="34">
        <v>5.62</v>
      </c>
      <c r="D19" s="73" t="s">
        <v>39</v>
      </c>
      <c r="E19" s="74"/>
      <c r="F19" s="67">
        <f>IF(D19=0,C19,IF(D19="i",C19,IF(D19="nc",0,IF(D19&gt;5,0,C19))))</f>
        <v>0</v>
      </c>
      <c r="G19" s="68"/>
      <c r="O19" s="52">
        <v>0</v>
      </c>
    </row>
    <row r="20" spans="1:15" x14ac:dyDescent="0.25">
      <c r="A20" s="61"/>
      <c r="B20" s="33" t="s">
        <v>13</v>
      </c>
      <c r="C20" s="34">
        <v>3.37</v>
      </c>
      <c r="D20" s="73" t="s">
        <v>39</v>
      </c>
      <c r="E20" s="74"/>
      <c r="F20" s="67">
        <f t="shared" ref="F20:F27" si="3">IF(D20=0,C20,IF(D20="i",C20,IF(D20="nc",0,IF(D20&gt;5,0,C20))))</f>
        <v>0</v>
      </c>
      <c r="G20" s="68"/>
      <c r="O20" s="52">
        <v>1</v>
      </c>
    </row>
    <row r="21" spans="1:15" x14ac:dyDescent="0.25">
      <c r="A21" s="61"/>
      <c r="B21" s="33" t="s">
        <v>14</v>
      </c>
      <c r="C21" s="34">
        <v>4.5</v>
      </c>
      <c r="D21" s="73" t="s">
        <v>39</v>
      </c>
      <c r="E21" s="74"/>
      <c r="F21" s="67">
        <f t="shared" si="3"/>
        <v>0</v>
      </c>
      <c r="G21" s="68"/>
      <c r="O21" s="52">
        <v>2</v>
      </c>
    </row>
    <row r="22" spans="1:15" x14ac:dyDescent="0.25">
      <c r="A22" s="61"/>
      <c r="B22" s="33" t="s">
        <v>15</v>
      </c>
      <c r="C22" s="34">
        <v>5.62</v>
      </c>
      <c r="D22" s="73" t="s">
        <v>39</v>
      </c>
      <c r="E22" s="74"/>
      <c r="F22" s="67">
        <f t="shared" si="3"/>
        <v>0</v>
      </c>
      <c r="G22" s="68"/>
      <c r="O22" s="52">
        <v>3</v>
      </c>
    </row>
    <row r="23" spans="1:15" x14ac:dyDescent="0.25">
      <c r="A23" s="61"/>
      <c r="B23" s="33" t="s">
        <v>16</v>
      </c>
      <c r="C23" s="34">
        <v>4.5</v>
      </c>
      <c r="D23" s="73" t="s">
        <v>39</v>
      </c>
      <c r="E23" s="74"/>
      <c r="F23" s="67">
        <f t="shared" si="3"/>
        <v>0</v>
      </c>
      <c r="G23" s="68"/>
      <c r="O23" s="52">
        <v>4</v>
      </c>
    </row>
    <row r="24" spans="1:15" x14ac:dyDescent="0.25">
      <c r="A24" s="61"/>
      <c r="B24" s="35" t="s">
        <v>17</v>
      </c>
      <c r="C24" s="34">
        <v>5.62</v>
      </c>
      <c r="D24" s="73" t="s">
        <v>39</v>
      </c>
      <c r="E24" s="74"/>
      <c r="F24" s="67">
        <f t="shared" si="3"/>
        <v>0</v>
      </c>
      <c r="G24" s="68"/>
      <c r="O24" s="52">
        <v>5</v>
      </c>
    </row>
    <row r="25" spans="1:15" x14ac:dyDescent="0.25">
      <c r="A25" s="61"/>
      <c r="B25" s="35" t="s">
        <v>18</v>
      </c>
      <c r="C25" s="34">
        <v>3.37</v>
      </c>
      <c r="D25" s="73" t="s">
        <v>39</v>
      </c>
      <c r="E25" s="74"/>
      <c r="F25" s="67">
        <f t="shared" si="3"/>
        <v>0</v>
      </c>
      <c r="G25" s="68"/>
      <c r="O25" s="52">
        <v>6</v>
      </c>
    </row>
    <row r="26" spans="1:15" x14ac:dyDescent="0.25">
      <c r="A26" s="61"/>
      <c r="B26" s="35" t="s">
        <v>19</v>
      </c>
      <c r="C26" s="34">
        <v>0</v>
      </c>
      <c r="D26" s="73" t="s">
        <v>39</v>
      </c>
      <c r="E26" s="74"/>
      <c r="F26" s="67">
        <f t="shared" si="3"/>
        <v>0</v>
      </c>
      <c r="G26" s="68"/>
      <c r="O26" s="52">
        <v>7</v>
      </c>
    </row>
    <row r="27" spans="1:15" ht="23.25" thickBot="1" x14ac:dyDescent="0.3">
      <c r="A27" s="62"/>
      <c r="B27" s="36" t="s">
        <v>35</v>
      </c>
      <c r="C27" s="37">
        <v>3.37</v>
      </c>
      <c r="D27" s="73" t="s">
        <v>39</v>
      </c>
      <c r="E27" s="74"/>
      <c r="F27" s="67">
        <f t="shared" si="3"/>
        <v>0</v>
      </c>
      <c r="G27" s="68"/>
      <c r="O27" s="52">
        <v>8</v>
      </c>
    </row>
    <row r="28" spans="1:15" ht="15.75" thickBot="1" x14ac:dyDescent="0.3">
      <c r="A28" s="9"/>
      <c r="B28" s="31" t="s">
        <v>25</v>
      </c>
      <c r="C28" s="32">
        <f>SUM(C19:C27)</f>
        <v>35.97</v>
      </c>
      <c r="D28" s="45"/>
      <c r="E28" s="32"/>
      <c r="F28" s="69">
        <f>SUM(F19:F27)</f>
        <v>0</v>
      </c>
      <c r="G28" s="70"/>
      <c r="O28" s="52">
        <v>9</v>
      </c>
    </row>
    <row r="29" spans="1:15" ht="20.25" customHeight="1" thickBot="1" x14ac:dyDescent="0.35">
      <c r="A29" s="11"/>
      <c r="B29" s="11"/>
      <c r="C29" s="11"/>
      <c r="D29" s="43"/>
      <c r="E29" s="21" t="s">
        <v>34</v>
      </c>
      <c r="F29" s="53">
        <f>SUM(G17,F28)</f>
        <v>0</v>
      </c>
      <c r="G29" s="54"/>
      <c r="O29" s="52">
        <v>10</v>
      </c>
    </row>
    <row r="30" spans="1:15" ht="32.25" thickBot="1" x14ac:dyDescent="0.55000000000000004">
      <c r="A30" s="11"/>
      <c r="B30" s="11"/>
      <c r="C30" s="11"/>
      <c r="D30" s="43"/>
      <c r="E30" s="11"/>
      <c r="F30" s="55" t="str">
        <f>IF(F29&gt;$E$4,"NO PROCEDE","SI PROCEDE")</f>
        <v>SI PROCEDE</v>
      </c>
      <c r="G30" s="56"/>
      <c r="O30" s="52" t="s">
        <v>38</v>
      </c>
    </row>
    <row r="31" spans="1:15" x14ac:dyDescent="0.25">
      <c r="A31" s="75" t="s">
        <v>40</v>
      </c>
      <c r="B31" s="76" t="s">
        <v>41</v>
      </c>
      <c r="E31" s="4"/>
      <c r="F31" s="4"/>
      <c r="G31" s="3"/>
      <c r="H31" s="3"/>
      <c r="O31" s="52" t="s">
        <v>39</v>
      </c>
    </row>
    <row r="32" spans="1:15" x14ac:dyDescent="0.25">
      <c r="A32" s="77" t="s">
        <v>42</v>
      </c>
      <c r="B32" s="78" t="s">
        <v>43</v>
      </c>
      <c r="C32" s="1"/>
      <c r="D32" s="46"/>
      <c r="E32" s="5"/>
      <c r="F32" s="5"/>
      <c r="G32" s="3"/>
      <c r="H32" s="3"/>
    </row>
    <row r="33" spans="3:6" x14ac:dyDescent="0.25">
      <c r="C33" s="1"/>
      <c r="D33" s="46"/>
      <c r="E33" s="5"/>
      <c r="F33" s="5"/>
    </row>
  </sheetData>
  <sheetProtection algorithmName="SHA-512" hashValue="9cI5Jg0pu7wCO2vdEu8KrkGOuCytFyVMas3SxcnvmInI/5R+Ve/sdBLOQeiUfb94laD/FJHSGgmMO//1zf9v5g==" saltValue="ah0714Zsfsx7R6G14L82aQ==" spinCount="100000" sheet="1" selectLockedCells="1"/>
  <dataConsolidate/>
  <mergeCells count="26">
    <mergeCell ref="D23:E23"/>
    <mergeCell ref="D24:E24"/>
    <mergeCell ref="D25:E25"/>
    <mergeCell ref="D26:E26"/>
    <mergeCell ref="D27:E27"/>
    <mergeCell ref="D18:E18"/>
    <mergeCell ref="D19:E19"/>
    <mergeCell ref="D20:E20"/>
    <mergeCell ref="D21:E21"/>
    <mergeCell ref="D22:E22"/>
    <mergeCell ref="F29:G29"/>
    <mergeCell ref="F30:G30"/>
    <mergeCell ref="A8:A16"/>
    <mergeCell ref="A19:A27"/>
    <mergeCell ref="F6:G6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</mergeCells>
  <conditionalFormatting sqref="F30">
    <cfRule type="dataBar" priority="48">
      <dataBar>
        <cfvo type="num" val="40.590000000000003"/>
        <cfvo type="num" val="42.59"/>
        <color rgb="FFFFC000"/>
      </dataBar>
    </cfRule>
  </conditionalFormatting>
  <conditionalFormatting sqref="D8:D16">
    <cfRule type="cellIs" dxfId="13" priority="16" operator="lessThan">
      <formula>6</formula>
    </cfRule>
  </conditionalFormatting>
  <conditionalFormatting sqref="D8:D16">
    <cfRule type="cellIs" dxfId="12" priority="15" operator="greaterThan">
      <formula>5</formula>
    </cfRule>
  </conditionalFormatting>
  <conditionalFormatting sqref="D8:D16">
    <cfRule type="cellIs" dxfId="11" priority="12" operator="equal">
      <formula>"NC"</formula>
    </cfRule>
    <cfRule type="cellIs" dxfId="10" priority="13" operator="equal">
      <formula>"NC"</formula>
    </cfRule>
    <cfRule type="cellIs" dxfId="9" priority="14" operator="equal">
      <formula>"I"</formula>
    </cfRule>
  </conditionalFormatting>
  <conditionalFormatting sqref="D9">
    <cfRule type="cellIs" dxfId="8" priority="11" operator="equal">
      <formula>"NC"</formula>
    </cfRule>
  </conditionalFormatting>
  <conditionalFormatting sqref="F8:F16">
    <cfRule type="containsText" dxfId="7" priority="8" operator="containsText" text="APROBADO">
      <formula>NOT(ISERROR(SEARCH("APROBADO",F8)))</formula>
    </cfRule>
    <cfRule type="cellIs" priority="9" operator="between">
      <formula>0</formula>
      <formula>5</formula>
    </cfRule>
    <cfRule type="iconSet" priority="10">
      <iconSet iconSet="3Symbols2">
        <cfvo type="percent" val="0"/>
        <cfvo type="percent" val="33"/>
        <cfvo type="percent" val="67"/>
      </iconSet>
    </cfRule>
  </conditionalFormatting>
  <conditionalFormatting sqref="F8:F16">
    <cfRule type="containsText" dxfId="6" priority="7" operator="containsText" text="REPROBADO">
      <formula>NOT(ISERROR(SEARCH("REPROBADO",F8)))</formula>
    </cfRule>
  </conditionalFormatting>
  <conditionalFormatting sqref="F9">
    <cfRule type="cellIs" dxfId="5" priority="6" operator="equal">
      <formula>"NO CURSADA"</formula>
    </cfRule>
  </conditionalFormatting>
  <conditionalFormatting sqref="F10">
    <cfRule type="cellIs" dxfId="4" priority="5" operator="equal">
      <formula>"INSCRITO"</formula>
    </cfRule>
  </conditionalFormatting>
  <conditionalFormatting sqref="F8:F16">
    <cfRule type="cellIs" dxfId="3" priority="3" operator="equal">
      <formula>"INSCRITO"</formula>
    </cfRule>
    <cfRule type="cellIs" dxfId="2" priority="4" operator="equal">
      <formula>"NO CURSADA"</formula>
    </cfRule>
  </conditionalFormatting>
  <conditionalFormatting sqref="F30:G30">
    <cfRule type="cellIs" dxfId="1" priority="2" operator="equal">
      <formula>"SI PROCEDE"</formula>
    </cfRule>
    <cfRule type="cellIs" dxfId="0" priority="1" operator="equal">
      <formula>"NO PROCEDE"</formula>
    </cfRule>
  </conditionalFormatting>
  <dataValidations count="2">
    <dataValidation type="custom" allowBlank="1" showInputMessage="1" showErrorMessage="1" sqref="C8" xr:uid="{00000000-0002-0000-0000-000000000000}">
      <formula1>5.62</formula1>
    </dataValidation>
    <dataValidation type="list" allowBlank="1" showInputMessage="1" showErrorMessage="1" sqref="D8:D16 D19:E27" xr:uid="{A0433C50-AC01-4780-AED6-5A9A2D726F44}">
      <formula1>$O$19:$O$31</formula1>
    </dataValidation>
  </dataValidations>
  <pageMargins left="0.7" right="0.7" top="0.75" bottom="0.75" header="0.3" footer="0.3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ESCOLAR</dc:creator>
  <cp:lastModifiedBy>IMAGEN UDI</cp:lastModifiedBy>
  <cp:lastPrinted>2021-06-09T15:36:30Z</cp:lastPrinted>
  <dcterms:created xsi:type="dcterms:W3CDTF">2011-06-21T18:30:55Z</dcterms:created>
  <dcterms:modified xsi:type="dcterms:W3CDTF">2024-02-15T17:21:10Z</dcterms:modified>
</cp:coreProperties>
</file>